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80" firstSheet="1" activeTab="3"/>
  </bookViews>
  <sheets>
    <sheet name="汇总表" sheetId="1" state="veryHidden" r:id="rId1"/>
    <sheet name="汇总" sheetId="4" r:id="rId2"/>
    <sheet name="医疗补助名单" sheetId="2" r:id="rId3"/>
    <sheet name="乡镇支出明细" sheetId="3" r:id="rId4"/>
  </sheets>
  <definedNames>
    <definedName name="_xlnm.Print_Area" localSheetId="2">医疗补助名单!$A$1:$K$16</definedName>
    <definedName name="_xlnm.Print_Titles" localSheetId="2">医疗补助名单!$2:$4</definedName>
  </definedNames>
  <calcPr calcId="144525"/>
</workbook>
</file>

<file path=xl/sharedStrings.xml><?xml version="1.0" encoding="utf-8"?>
<sst xmlns="http://schemas.openxmlformats.org/spreadsheetml/2006/main" count="174" uniqueCount="117">
  <si>
    <t>附件1</t>
  </si>
  <si>
    <t xml:space="preserve"> 2021年09月份优抚人员定期抚恤补助金、护理费、门诊包干经费汇总表</t>
  </si>
  <si>
    <t xml:space="preserve">                    金额单位：元</t>
  </si>
  <si>
    <t>属         别</t>
  </si>
  <si>
    <t>人数</t>
  </si>
  <si>
    <t>合计</t>
  </si>
  <si>
    <t>增发项目</t>
  </si>
  <si>
    <t>应发金额</t>
  </si>
  <si>
    <t>备注</t>
  </si>
  <si>
    <t>总人数</t>
  </si>
  <si>
    <t>其中发放人数</t>
  </si>
  <si>
    <t>其中孤老人数</t>
  </si>
  <si>
    <t>其中去世人数</t>
  </si>
  <si>
    <t>月补助
金额</t>
  </si>
  <si>
    <t>门诊
包干</t>
  </si>
  <si>
    <t>护理费</t>
  </si>
  <si>
    <t>补发</t>
  </si>
  <si>
    <t>丧葬费</t>
  </si>
  <si>
    <t>60周岁以上农村籍退役士兵
生活补助</t>
  </si>
  <si>
    <t>月标准*兵年</t>
  </si>
  <si>
    <t>“两参”退役军人</t>
  </si>
  <si>
    <t>带病回乡退役军人</t>
  </si>
  <si>
    <t>在乡复员军人</t>
  </si>
  <si>
    <t>孤老生活补贴金100元/人</t>
  </si>
  <si>
    <t>“三属”人员</t>
  </si>
  <si>
    <t>烈属吴守容2021.7审批，补发8月工资</t>
  </si>
  <si>
    <t>残疾军人</t>
  </si>
  <si>
    <t>杨纪旺、陈美弟护理费另文拨付</t>
  </si>
  <si>
    <t>退伍临补人员</t>
  </si>
  <si>
    <t xml:space="preserve"> 2022年01月份优抚人员定期抚恤补助金、护理费、门诊包干经费汇总表</t>
  </si>
  <si>
    <t>定期抚恤金
月标准</t>
  </si>
  <si>
    <t>门诊包干费
月标准</t>
  </si>
  <si>
    <t>新中国成立前</t>
  </si>
  <si>
    <t>新中国成立后</t>
  </si>
  <si>
    <t>烈士遗属</t>
  </si>
  <si>
    <t>因公牺牲军人遗属</t>
  </si>
  <si>
    <t>病故军人遗属</t>
  </si>
  <si>
    <t>伤残军人</t>
  </si>
  <si>
    <t>在职残疾军人</t>
  </si>
  <si>
    <t>杨纪旺、陈美弟护理费另文拨付.温怀鑫去世另发一次性死亡抚恤金不在丧葬费中发放</t>
  </si>
  <si>
    <t>在乡残疾军人</t>
  </si>
  <si>
    <t>附件2</t>
  </si>
  <si>
    <t>2022年01月份重点优抚对象医疗补助金明细表</t>
  </si>
  <si>
    <t xml:space="preserve">       金额单位：元</t>
  </si>
  <si>
    <t>序号</t>
  </si>
  <si>
    <t>镇乡</t>
  </si>
  <si>
    <t>姓名</t>
  </si>
  <si>
    <t>身份证</t>
  </si>
  <si>
    <t>人员属别</t>
  </si>
  <si>
    <t>入院时间</t>
  </si>
  <si>
    <t>出院时间</t>
  </si>
  <si>
    <t>住院费用</t>
  </si>
  <si>
    <t>医保范围</t>
  </si>
  <si>
    <t>医保支付</t>
  </si>
  <si>
    <t>优抚医疗补助金额</t>
  </si>
  <si>
    <t>鳌江</t>
  </si>
  <si>
    <t>杨*养</t>
  </si>
  <si>
    <t>33032619****3231</t>
  </si>
  <si>
    <t>残疾军人-因公</t>
  </si>
  <si>
    <t>2021/11/01</t>
  </si>
  <si>
    <t>2021/11/08</t>
  </si>
  <si>
    <t>昆阳</t>
  </si>
  <si>
    <t>陈*拱</t>
  </si>
  <si>
    <t>33032619****0415</t>
  </si>
  <si>
    <t>“两参”人员</t>
  </si>
  <si>
    <t>2021/10/07</t>
  </si>
  <si>
    <t>2021/10/17</t>
  </si>
  <si>
    <t>林*财</t>
  </si>
  <si>
    <t>33032619****2815</t>
  </si>
  <si>
    <t>带病回乡退伍军人</t>
  </si>
  <si>
    <t>2021/11/07</t>
  </si>
  <si>
    <t>2021/11/17</t>
  </si>
  <si>
    <t>万全</t>
  </si>
  <si>
    <t>杨*媄</t>
  </si>
  <si>
    <t>33032619****3015</t>
  </si>
  <si>
    <t>2021/09/28</t>
  </si>
  <si>
    <t>2021/10/13</t>
  </si>
  <si>
    <t>萧江</t>
  </si>
  <si>
    <t>徐*勤</t>
  </si>
  <si>
    <t>33032619****1419</t>
  </si>
  <si>
    <t>2021/09/20</t>
  </si>
  <si>
    <t>2021/09/23</t>
  </si>
  <si>
    <t>2021/09/30</t>
  </si>
  <si>
    <t>麻步</t>
  </si>
  <si>
    <t>李*娄</t>
  </si>
  <si>
    <t>33032619****4914</t>
  </si>
  <si>
    <t>2020/10/13</t>
  </si>
  <si>
    <t>2020/10/18</t>
  </si>
  <si>
    <t>徐*转</t>
  </si>
  <si>
    <t>33032619****4319</t>
  </si>
  <si>
    <t>2021/08/09</t>
  </si>
  <si>
    <t>2021/08/17</t>
  </si>
  <si>
    <t>2021/08/23</t>
  </si>
  <si>
    <t>2021/08/30</t>
  </si>
  <si>
    <t>杨*务</t>
  </si>
  <si>
    <t>33032619****4515</t>
  </si>
  <si>
    <t>2021/10/29</t>
  </si>
  <si>
    <t>2021/11/15</t>
  </si>
  <si>
    <t>陈*弟</t>
  </si>
  <si>
    <t>2021/02/01</t>
  </si>
  <si>
    <t>附件3</t>
  </si>
  <si>
    <t>2022年01月份各乡镇支出汇总表</t>
  </si>
  <si>
    <t>金额单位（元）</t>
  </si>
  <si>
    <t>乡镇</t>
  </si>
  <si>
    <t>抚恤优待补助</t>
  </si>
  <si>
    <t>重点优抚对象医疗补助</t>
  </si>
  <si>
    <t>水头</t>
  </si>
  <si>
    <t>腾蛟</t>
  </si>
  <si>
    <t>海西</t>
  </si>
  <si>
    <t>山门</t>
  </si>
  <si>
    <t>顺溪</t>
  </si>
  <si>
    <t>南雁</t>
  </si>
  <si>
    <t>凤卧</t>
  </si>
  <si>
    <t>怀溪</t>
  </si>
  <si>
    <t>南麂</t>
  </si>
  <si>
    <t>闹村</t>
  </si>
  <si>
    <t>青街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</si>
</sst>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9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22"/>
      <color theme="1"/>
      <name val="方正小标宋简体"/>
      <charset val="134"/>
    </font>
    <font>
      <sz val="12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indexed="8"/>
      <name val="Calibri"/>
      <charset val="134"/>
    </font>
    <font>
      <b/>
      <sz val="18"/>
      <color rgb="FF000000"/>
      <name val="黑体"/>
      <charset val="134"/>
    </font>
    <font>
      <b/>
      <sz val="12"/>
      <color rgb="FF000000"/>
      <name val="宋体"/>
      <charset val="134"/>
    </font>
    <font>
      <sz val="22"/>
      <color rgb="FF000000"/>
      <name val="方正小标宋简体"/>
      <charset val="134"/>
    </font>
    <font>
      <sz val="22"/>
      <color indexed="8"/>
      <name val="方正小标宋简体"/>
      <charset val="134"/>
    </font>
    <font>
      <b/>
      <sz val="12"/>
      <color indexed="8"/>
      <name val="Calibri"/>
      <charset val="134"/>
    </font>
    <font>
      <sz val="10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Calibri"/>
      <charset val="134"/>
    </font>
    <font>
      <sz val="11"/>
      <color rgb="FF00B0F0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8"/>
      <name val="宋体"/>
      <charset val="134"/>
      <scheme val="minor"/>
    </font>
    <font>
      <sz val="8"/>
      <name val="宋体"/>
      <charset val="134"/>
    </font>
    <font>
      <sz val="8"/>
      <color indexed="8"/>
      <name val="宋体"/>
      <charset val="134"/>
    </font>
    <font>
      <sz val="10"/>
      <color indexed="10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2" fillId="11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0" fillId="16" borderId="14" applyNumberFormat="0" applyFon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/>
    <xf numFmtId="0" fontId="40" fillId="0" borderId="0" applyNumberFormat="0" applyFill="0" applyBorder="0" applyAlignment="0" applyProtection="0">
      <alignment vertical="center"/>
    </xf>
    <xf numFmtId="0" fontId="29" fillId="0" borderId="0"/>
    <xf numFmtId="0" fontId="42" fillId="0" borderId="0" applyNumberForma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47" fillId="17" borderId="20" applyNumberFormat="0" applyAlignment="0" applyProtection="0">
      <alignment vertical="center"/>
    </xf>
    <xf numFmtId="0" fontId="39" fillId="17" borderId="13" applyNumberFormat="0" applyAlignment="0" applyProtection="0">
      <alignment vertical="center"/>
    </xf>
    <xf numFmtId="0" fontId="41" fillId="18" borderId="15" applyNumberFormat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48" fillId="0" borderId="0"/>
    <xf numFmtId="0" fontId="33" fillId="2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0" borderId="0"/>
    <xf numFmtId="0" fontId="33" fillId="26" borderId="0" applyNumberFormat="0" applyBorder="0" applyAlignment="0" applyProtection="0">
      <alignment vertical="center"/>
    </xf>
    <xf numFmtId="0" fontId="29" fillId="0" borderId="0"/>
    <xf numFmtId="0" fontId="28" fillId="3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5" fillId="0" borderId="0" applyFill="0" applyProtection="0"/>
    <xf numFmtId="0" fontId="5" fillId="0" borderId="0" applyFill="0" applyProtection="0"/>
    <xf numFmtId="0" fontId="0" fillId="0" borderId="0">
      <alignment vertical="center"/>
    </xf>
    <xf numFmtId="0" fontId="48" fillId="0" borderId="0"/>
  </cellStyleXfs>
  <cellXfs count="9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8" fillId="0" borderId="0" xfId="55" applyFont="1" applyFill="1" applyBorder="1" applyAlignment="1" applyProtection="1">
      <alignment horizontal="center" vertical="center"/>
    </xf>
    <xf numFmtId="0" fontId="9" fillId="0" borderId="0" xfId="55" applyFont="1" applyFill="1" applyBorder="1" applyAlignment="1" applyProtection="1">
      <alignment horizontal="center" vertical="center"/>
    </xf>
    <xf numFmtId="0" fontId="10" fillId="0" borderId="2" xfId="55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0" fontId="13" fillId="0" borderId="3" xfId="55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15" fillId="2" borderId="0" xfId="0" applyFont="1" applyFill="1">
      <alignment vertical="center"/>
    </xf>
    <xf numFmtId="0" fontId="0" fillId="2" borderId="0" xfId="0" applyFill="1">
      <alignment vertical="center"/>
    </xf>
    <xf numFmtId="0" fontId="16" fillId="2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12" fillId="0" borderId="4" xfId="57" applyFont="1" applyBorder="1" applyAlignment="1">
      <alignment horizontal="center" vertical="center"/>
    </xf>
    <xf numFmtId="0" fontId="12" fillId="0" borderId="5" xfId="57" applyFont="1" applyBorder="1" applyAlignment="1">
      <alignment horizontal="center" vertical="center"/>
    </xf>
    <xf numFmtId="0" fontId="17" fillId="0" borderId="2" xfId="57" applyFont="1" applyBorder="1" applyAlignment="1">
      <alignment horizontal="center" vertical="center" wrapText="1"/>
    </xf>
    <xf numFmtId="0" fontId="17" fillId="0" borderId="6" xfId="57" applyFont="1" applyBorder="1" applyAlignment="1">
      <alignment horizontal="center" vertical="center" wrapText="1"/>
    </xf>
    <xf numFmtId="0" fontId="17" fillId="0" borderId="7" xfId="57" applyFont="1" applyBorder="1" applyAlignment="1">
      <alignment horizontal="center" vertical="center" wrapText="1"/>
    </xf>
    <xf numFmtId="0" fontId="17" fillId="0" borderId="8" xfId="57" applyFont="1" applyBorder="1" applyAlignment="1">
      <alignment horizontal="center" vertical="center" wrapText="1"/>
    </xf>
    <xf numFmtId="0" fontId="12" fillId="0" borderId="9" xfId="57" applyFont="1" applyBorder="1" applyAlignment="1">
      <alignment horizontal="center" vertical="center"/>
    </xf>
    <xf numFmtId="0" fontId="12" fillId="0" borderId="10" xfId="57" applyFont="1" applyBorder="1" applyAlignment="1">
      <alignment horizontal="center" vertical="center"/>
    </xf>
    <xf numFmtId="0" fontId="17" fillId="0" borderId="11" xfId="57" applyFont="1" applyBorder="1" applyAlignment="1">
      <alignment horizontal="center" vertical="center" wrapText="1"/>
    </xf>
    <xf numFmtId="0" fontId="17" fillId="0" borderId="1" xfId="57" applyFont="1" applyBorder="1" applyAlignment="1">
      <alignment horizontal="center" vertical="center" wrapText="1"/>
    </xf>
    <xf numFmtId="0" fontId="17" fillId="2" borderId="1" xfId="57" applyFont="1" applyFill="1" applyBorder="1" applyAlignment="1">
      <alignment horizontal="center" vertical="center" wrapText="1"/>
    </xf>
    <xf numFmtId="0" fontId="18" fillId="2" borderId="6" xfId="57" applyFont="1" applyFill="1" applyBorder="1" applyAlignment="1">
      <alignment horizontal="center" vertical="center" wrapText="1"/>
    </xf>
    <xf numFmtId="0" fontId="18" fillId="2" borderId="8" xfId="57" applyFont="1" applyFill="1" applyBorder="1" applyAlignment="1">
      <alignment horizontal="center" vertical="center" wrapText="1"/>
    </xf>
    <xf numFmtId="0" fontId="18" fillId="2" borderId="1" xfId="57" applyFont="1" applyFill="1" applyBorder="1" applyAlignment="1">
      <alignment horizontal="center" vertical="center"/>
    </xf>
    <xf numFmtId="0" fontId="19" fillId="2" borderId="1" xfId="57" applyFont="1" applyFill="1" applyBorder="1" applyAlignment="1">
      <alignment horizontal="center" vertical="center"/>
    </xf>
    <xf numFmtId="0" fontId="18" fillId="2" borderId="6" xfId="57" applyFont="1" applyFill="1" applyBorder="1" applyAlignment="1">
      <alignment horizontal="center" vertical="center"/>
    </xf>
    <xf numFmtId="0" fontId="18" fillId="2" borderId="8" xfId="57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9" fillId="2" borderId="6" xfId="57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9" fillId="2" borderId="1" xfId="57" applyFont="1" applyFill="1" applyBorder="1" applyAlignment="1">
      <alignment horizontal="center" vertical="center" wrapText="1"/>
    </xf>
    <xf numFmtId="0" fontId="19" fillId="2" borderId="2" xfId="57" applyFont="1" applyFill="1" applyBorder="1" applyAlignment="1">
      <alignment horizontal="center" vertical="center"/>
    </xf>
    <xf numFmtId="0" fontId="11" fillId="2" borderId="1" xfId="57" applyFont="1" applyFill="1" applyBorder="1" applyAlignment="1">
      <alignment horizontal="center" vertical="center"/>
    </xf>
    <xf numFmtId="0" fontId="19" fillId="2" borderId="12" xfId="57" applyFont="1" applyFill="1" applyBorder="1" applyAlignment="1">
      <alignment horizontal="center" vertical="center"/>
    </xf>
    <xf numFmtId="0" fontId="19" fillId="2" borderId="11" xfId="57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1" xfId="0" applyFont="1" applyFill="1" applyBorder="1">
      <alignment vertical="center"/>
    </xf>
    <xf numFmtId="0" fontId="16" fillId="2" borderId="11" xfId="0" applyFont="1" applyFill="1" applyBorder="1" applyAlignment="1">
      <alignment horizontal="center" vertical="center"/>
    </xf>
    <xf numFmtId="0" fontId="19" fillId="0" borderId="1" xfId="57" applyFont="1" applyBorder="1" applyAlignment="1">
      <alignment horizontal="center" vertical="center"/>
    </xf>
    <xf numFmtId="0" fontId="0" fillId="0" borderId="1" xfId="0" applyBorder="1">
      <alignment vertical="center"/>
    </xf>
    <xf numFmtId="0" fontId="19" fillId="0" borderId="6" xfId="57" applyFont="1" applyBorder="1" applyAlignment="1">
      <alignment horizontal="center" vertical="center" wrapText="1"/>
    </xf>
    <xf numFmtId="0" fontId="19" fillId="0" borderId="8" xfId="57" applyFont="1" applyBorder="1" applyAlignment="1">
      <alignment horizontal="center" vertical="center" wrapText="1"/>
    </xf>
    <xf numFmtId="0" fontId="20" fillId="0" borderId="6" xfId="57" applyFont="1" applyBorder="1" applyAlignment="1">
      <alignment horizontal="center" vertical="center"/>
    </xf>
    <xf numFmtId="0" fontId="20" fillId="0" borderId="8" xfId="57" applyFont="1" applyBorder="1" applyAlignment="1">
      <alignment horizontal="center" vertical="center"/>
    </xf>
    <xf numFmtId="0" fontId="20" fillId="0" borderId="1" xfId="57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7" fillId="0" borderId="6" xfId="57" applyFont="1" applyBorder="1" applyAlignment="1">
      <alignment horizontal="center" vertical="center"/>
    </xf>
    <xf numFmtId="0" fontId="17" fillId="0" borderId="8" xfId="57" applyFont="1" applyBorder="1" applyAlignment="1">
      <alignment horizontal="center" vertical="center"/>
    </xf>
    <xf numFmtId="0" fontId="17" fillId="0" borderId="2" xfId="57" applyFont="1" applyBorder="1" applyAlignment="1">
      <alignment horizontal="center" vertical="center"/>
    </xf>
    <xf numFmtId="0" fontId="17" fillId="0" borderId="1" xfId="57" applyFont="1" applyBorder="1" applyAlignment="1">
      <alignment horizontal="center" vertical="center"/>
    </xf>
    <xf numFmtId="0" fontId="17" fillId="0" borderId="11" xfId="57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3" fillId="2" borderId="1" xfId="57" applyFont="1" applyFill="1" applyBorder="1" applyAlignment="1">
      <alignment horizontal="center" vertical="center"/>
    </xf>
    <xf numFmtId="0" fontId="24" fillId="2" borderId="1" xfId="57" applyFont="1" applyFill="1" applyBorder="1" applyAlignment="1">
      <alignment vertical="center" wrapText="1"/>
    </xf>
    <xf numFmtId="0" fontId="18" fillId="2" borderId="2" xfId="57" applyFont="1" applyFill="1" applyBorder="1" applyAlignment="1">
      <alignment horizontal="center" vertical="center"/>
    </xf>
    <xf numFmtId="0" fontId="24" fillId="2" borderId="2" xfId="57" applyFont="1" applyFill="1" applyBorder="1" applyAlignment="1">
      <alignment horizontal="center" vertical="center" wrapText="1"/>
    </xf>
    <xf numFmtId="0" fontId="18" fillId="2" borderId="11" xfId="57" applyFont="1" applyFill="1" applyBorder="1" applyAlignment="1">
      <alignment horizontal="center" vertical="center"/>
    </xf>
    <xf numFmtId="0" fontId="24" fillId="2" borderId="11" xfId="57" applyFont="1" applyFill="1" applyBorder="1" applyAlignment="1">
      <alignment horizontal="center" vertical="center" wrapText="1"/>
    </xf>
    <xf numFmtId="0" fontId="18" fillId="2" borderId="2" xfId="57" applyFont="1" applyFill="1" applyBorder="1" applyAlignment="1">
      <alignment horizontal="center" vertical="center" wrapText="1"/>
    </xf>
    <xf numFmtId="0" fontId="18" fillId="2" borderId="12" xfId="57" applyFont="1" applyFill="1" applyBorder="1" applyAlignment="1">
      <alignment horizontal="center" vertical="center"/>
    </xf>
    <xf numFmtId="0" fontId="18" fillId="2" borderId="12" xfId="57" applyFont="1" applyFill="1" applyBorder="1" applyAlignment="1">
      <alignment horizontal="center" vertical="center" wrapText="1"/>
    </xf>
    <xf numFmtId="0" fontId="18" fillId="2" borderId="11" xfId="57" applyFont="1" applyFill="1" applyBorder="1" applyAlignment="1">
      <alignment horizontal="center" vertical="center" wrapText="1"/>
    </xf>
    <xf numFmtId="0" fontId="25" fillId="0" borderId="2" xfId="57" applyFont="1" applyBorder="1" applyAlignment="1">
      <alignment horizontal="center" vertical="center" wrapText="1"/>
    </xf>
    <xf numFmtId="0" fontId="25" fillId="0" borderId="11" xfId="57" applyFont="1" applyBorder="1" applyAlignment="1">
      <alignment horizontal="center" vertical="center" wrapText="1"/>
    </xf>
    <xf numFmtId="0" fontId="11" fillId="0" borderId="1" xfId="57" applyFont="1" applyBorder="1" applyAlignment="1">
      <alignment horizontal="center" vertical="center"/>
    </xf>
    <xf numFmtId="0" fontId="26" fillId="0" borderId="1" xfId="57" applyFont="1" applyBorder="1" applyAlignment="1">
      <alignment vertical="center" wrapText="1"/>
    </xf>
    <xf numFmtId="0" fontId="11" fillId="0" borderId="1" xfId="57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9" fillId="2" borderId="4" xfId="57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9" fillId="0" borderId="6" xfId="57" applyFont="1" applyBorder="1" applyAlignment="1">
      <alignment horizontal="center" vertical="center"/>
    </xf>
    <xf numFmtId="0" fontId="19" fillId="0" borderId="8" xfId="57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7" fillId="0" borderId="7" xfId="57" applyFont="1" applyBorder="1" applyAlignment="1">
      <alignment horizontal="center" vertical="center"/>
    </xf>
    <xf numFmtId="0" fontId="17" fillId="0" borderId="1" xfId="57" applyFont="1" applyFill="1" applyBorder="1" applyAlignment="1">
      <alignment horizontal="center" vertical="center"/>
    </xf>
    <xf numFmtId="0" fontId="15" fillId="2" borderId="1" xfId="0" applyFont="1" applyFill="1" applyBorder="1">
      <alignment vertical="center"/>
    </xf>
    <xf numFmtId="0" fontId="0" fillId="2" borderId="1" xfId="0" applyFill="1" applyBorder="1">
      <alignment vertical="center"/>
    </xf>
    <xf numFmtId="0" fontId="24" fillId="2" borderId="1" xfId="57" applyFont="1" applyFill="1" applyBorder="1" applyAlignment="1">
      <alignment horizontal="center" vertical="center" wrapText="1"/>
    </xf>
    <xf numFmtId="0" fontId="25" fillId="2" borderId="1" xfId="57" applyFont="1" applyFill="1" applyBorder="1" applyAlignment="1">
      <alignment vertical="center" wrapText="1"/>
    </xf>
    <xf numFmtId="0" fontId="19" fillId="0" borderId="12" xfId="57" applyFont="1" applyFill="1" applyBorder="1" applyAlignment="1">
      <alignment horizontal="center" vertical="center"/>
    </xf>
    <xf numFmtId="0" fontId="25" fillId="0" borderId="1" xfId="57" applyFont="1" applyBorder="1" applyAlignment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常规 3 2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常规 3 3" xfId="47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 3" xfId="56"/>
    <cellStyle name="常规 4" xfId="57"/>
    <cellStyle name="常规 5" xfId="58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workbookViewId="0">
      <selection activeCell="B19" sqref="B19"/>
    </sheetView>
  </sheetViews>
  <sheetFormatPr defaultColWidth="9" defaultRowHeight="13.5"/>
  <cols>
    <col min="1" max="1" width="4.75" customWidth="1"/>
    <col min="2" max="2" width="11.5" customWidth="1"/>
    <col min="3" max="3" width="15.875" customWidth="1"/>
    <col min="4" max="4" width="8.5" customWidth="1"/>
    <col min="5" max="5" width="7.125" customWidth="1"/>
    <col min="6" max="6" width="6.625" customWidth="1"/>
    <col min="7" max="7" width="6.875" customWidth="1"/>
    <col min="11" max="12" width="7.5" customWidth="1"/>
    <col min="14" max="14" width="11" customWidth="1"/>
  </cols>
  <sheetData>
    <row r="1" ht="23.25" customHeight="1" spans="2:1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ht="28.5" spans="2:14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27" customHeight="1" spans="2:14">
      <c r="B3" s="3"/>
      <c r="C3" s="3"/>
      <c r="D3" s="3"/>
      <c r="E3" s="3"/>
      <c r="F3" s="3"/>
      <c r="G3" s="3"/>
      <c r="H3" s="3"/>
      <c r="I3" s="3"/>
      <c r="J3" s="90" t="s">
        <v>2</v>
      </c>
      <c r="K3" s="90"/>
      <c r="L3" s="90"/>
      <c r="M3" s="90"/>
      <c r="N3" s="90"/>
    </row>
    <row r="4" ht="30" customHeight="1" spans="2:14">
      <c r="B4" s="23" t="s">
        <v>3</v>
      </c>
      <c r="C4" s="24"/>
      <c r="D4" s="26" t="s">
        <v>4</v>
      </c>
      <c r="E4" s="27"/>
      <c r="F4" s="27"/>
      <c r="G4" s="28"/>
      <c r="H4" s="83" t="s">
        <v>5</v>
      </c>
      <c r="I4" s="83"/>
      <c r="J4" s="83"/>
      <c r="K4" s="62" t="s">
        <v>6</v>
      </c>
      <c r="L4" s="91"/>
      <c r="M4" s="32" t="s">
        <v>7</v>
      </c>
      <c r="N4" s="92" t="s">
        <v>8</v>
      </c>
    </row>
    <row r="5" ht="48" customHeight="1" spans="2:14">
      <c r="B5" s="29"/>
      <c r="C5" s="30"/>
      <c r="D5" s="32" t="s">
        <v>9</v>
      </c>
      <c r="E5" s="28" t="s">
        <v>10</v>
      </c>
      <c r="F5" s="33" t="s">
        <v>11</v>
      </c>
      <c r="G5" s="32" t="s">
        <v>12</v>
      </c>
      <c r="H5" s="32" t="s">
        <v>13</v>
      </c>
      <c r="I5" s="32" t="s">
        <v>14</v>
      </c>
      <c r="J5" s="65" t="s">
        <v>15</v>
      </c>
      <c r="K5" s="65" t="s">
        <v>16</v>
      </c>
      <c r="L5" s="65" t="s">
        <v>17</v>
      </c>
      <c r="M5" s="32"/>
      <c r="N5" s="92"/>
    </row>
    <row r="6" s="19" customFormat="1" ht="30" customHeight="1" spans="2:18">
      <c r="B6" s="34" t="s">
        <v>18</v>
      </c>
      <c r="C6" s="35"/>
      <c r="D6" s="36">
        <f>SUM(E6:G6)</f>
        <v>3650</v>
      </c>
      <c r="E6" s="36">
        <v>3650</v>
      </c>
      <c r="F6" s="37"/>
      <c r="G6" s="37"/>
      <c r="H6" s="37">
        <v>869580</v>
      </c>
      <c r="J6" s="37"/>
      <c r="K6" s="37"/>
      <c r="L6" s="37"/>
      <c r="M6" s="67">
        <f>H6+K6+J6+I6+L6</f>
        <v>869580</v>
      </c>
      <c r="N6" s="68" t="s">
        <v>19</v>
      </c>
      <c r="O6"/>
      <c r="P6"/>
      <c r="Q6"/>
      <c r="R6"/>
    </row>
    <row r="7" s="19" customFormat="1" ht="30" customHeight="1" spans="2:18">
      <c r="B7" s="38" t="s">
        <v>20</v>
      </c>
      <c r="C7" s="39"/>
      <c r="D7" s="36">
        <f>E7</f>
        <v>555</v>
      </c>
      <c r="E7" s="36">
        <v>555</v>
      </c>
      <c r="F7" s="37"/>
      <c r="G7" s="37"/>
      <c r="H7" s="37">
        <v>499300</v>
      </c>
      <c r="I7" s="37">
        <v>49930</v>
      </c>
      <c r="J7" s="93"/>
      <c r="K7" s="37"/>
      <c r="L7" s="37"/>
      <c r="M7" s="67">
        <f t="shared" ref="M7:M12" si="0">H7+K7+J7+I7+L7</f>
        <v>549230</v>
      </c>
      <c r="N7" s="69"/>
      <c r="O7"/>
      <c r="P7"/>
      <c r="Q7"/>
      <c r="R7"/>
    </row>
    <row r="8" s="19" customFormat="1" ht="30" customHeight="1" spans="2:18">
      <c r="B8" s="38" t="s">
        <v>21</v>
      </c>
      <c r="C8" s="39"/>
      <c r="D8" s="36">
        <f>E8</f>
        <v>591</v>
      </c>
      <c r="E8" s="36">
        <v>591</v>
      </c>
      <c r="F8" s="37"/>
      <c r="G8" s="37"/>
      <c r="H8" s="37">
        <v>681687</v>
      </c>
      <c r="I8" s="37">
        <v>68115</v>
      </c>
      <c r="J8" s="93"/>
      <c r="K8" s="37"/>
      <c r="L8" s="37"/>
      <c r="M8" s="67">
        <f t="shared" si="0"/>
        <v>749802</v>
      </c>
      <c r="N8" s="69"/>
      <c r="O8"/>
      <c r="P8"/>
      <c r="Q8"/>
      <c r="R8"/>
    </row>
    <row r="9" s="20" customFormat="1" ht="30" customHeight="1" spans="1:18">
      <c r="A9" s="19"/>
      <c r="B9" s="84" t="s">
        <v>22</v>
      </c>
      <c r="C9" s="61"/>
      <c r="D9" s="36">
        <f t="shared" ref="D9" si="1">E9</f>
        <v>157</v>
      </c>
      <c r="E9" s="36">
        <v>157</v>
      </c>
      <c r="F9" s="37"/>
      <c r="G9" s="37">
        <v>4</v>
      </c>
      <c r="H9" s="37">
        <v>296909</v>
      </c>
      <c r="I9" s="37">
        <v>29753</v>
      </c>
      <c r="J9" s="94"/>
      <c r="K9" s="37"/>
      <c r="L9" s="37">
        <v>47592</v>
      </c>
      <c r="M9" s="67">
        <f t="shared" si="0"/>
        <v>374254</v>
      </c>
      <c r="N9" s="95" t="s">
        <v>23</v>
      </c>
      <c r="O9"/>
      <c r="P9"/>
      <c r="Q9"/>
      <c r="R9"/>
    </row>
    <row r="10" s="20" customFormat="1" ht="30" customHeight="1" spans="1:18">
      <c r="A10" s="19"/>
      <c r="B10" s="85" t="s">
        <v>24</v>
      </c>
      <c r="C10" s="86"/>
      <c r="D10" s="36">
        <f t="shared" ref="D10:D12" si="2">E10</f>
        <v>142</v>
      </c>
      <c r="E10" s="36">
        <v>142</v>
      </c>
      <c r="F10" s="37"/>
      <c r="G10" s="37"/>
      <c r="H10" s="37">
        <v>425968</v>
      </c>
      <c r="I10" s="37">
        <v>42593</v>
      </c>
      <c r="J10" s="94"/>
      <c r="K10" s="37">
        <v>3411</v>
      </c>
      <c r="L10" s="37"/>
      <c r="M10" s="67">
        <f t="shared" si="0"/>
        <v>471972</v>
      </c>
      <c r="N10" s="96" t="s">
        <v>25</v>
      </c>
      <c r="O10"/>
      <c r="P10"/>
      <c r="Q10"/>
      <c r="R10"/>
    </row>
    <row r="11" ht="33" customHeight="1" spans="1:14">
      <c r="A11" s="19"/>
      <c r="B11" s="87" t="s">
        <v>26</v>
      </c>
      <c r="C11" s="88"/>
      <c r="D11" s="36">
        <f t="shared" si="2"/>
        <v>403</v>
      </c>
      <c r="E11" s="36">
        <v>403</v>
      </c>
      <c r="F11" s="51"/>
      <c r="G11" s="51">
        <v>1</v>
      </c>
      <c r="H11" s="51">
        <v>992212</v>
      </c>
      <c r="I11" s="51">
        <v>26182</v>
      </c>
      <c r="J11" s="51">
        <v>84382</v>
      </c>
      <c r="K11" s="51"/>
      <c r="L11" s="97">
        <v>36444</v>
      </c>
      <c r="M11" s="67">
        <f t="shared" si="0"/>
        <v>1139220</v>
      </c>
      <c r="N11" s="98" t="s">
        <v>27</v>
      </c>
    </row>
    <row r="12" ht="30" customHeight="1" spans="1:14">
      <c r="A12" s="19"/>
      <c r="B12" s="53" t="s">
        <v>28</v>
      </c>
      <c r="C12" s="54"/>
      <c r="D12" s="36">
        <f t="shared" si="2"/>
        <v>406</v>
      </c>
      <c r="E12" s="36">
        <v>406</v>
      </c>
      <c r="F12" s="51"/>
      <c r="G12" s="51">
        <v>1</v>
      </c>
      <c r="H12" s="51">
        <v>65585</v>
      </c>
      <c r="I12" s="51"/>
      <c r="J12" s="51"/>
      <c r="K12" s="51"/>
      <c r="L12" s="80">
        <v>1140</v>
      </c>
      <c r="M12" s="67">
        <f t="shared" si="0"/>
        <v>66725</v>
      </c>
      <c r="N12" s="81"/>
    </row>
    <row r="13" ht="35.25" customHeight="1" spans="2:14">
      <c r="B13" s="55" t="s">
        <v>5</v>
      </c>
      <c r="C13" s="89"/>
      <c r="D13" s="51">
        <f>SUM(D6:D12)</f>
        <v>5904</v>
      </c>
      <c r="E13" s="51">
        <f>SUM(E6:E12)</f>
        <v>5904</v>
      </c>
      <c r="F13" s="51">
        <f>SUM(F6:F12)</f>
        <v>0</v>
      </c>
      <c r="G13" s="51">
        <f>SUM(G6:G12)</f>
        <v>6</v>
      </c>
      <c r="H13" s="51">
        <f t="shared" ref="H13:M13" si="3">SUM(H6:H12)</f>
        <v>3831241</v>
      </c>
      <c r="I13" s="51">
        <f t="shared" si="3"/>
        <v>216573</v>
      </c>
      <c r="J13" s="51">
        <f t="shared" si="3"/>
        <v>84382</v>
      </c>
      <c r="K13" s="51">
        <f t="shared" si="3"/>
        <v>3411</v>
      </c>
      <c r="L13" s="51">
        <f t="shared" si="3"/>
        <v>85176</v>
      </c>
      <c r="M13" s="57">
        <f t="shared" si="3"/>
        <v>4220783</v>
      </c>
      <c r="N13" s="82"/>
    </row>
  </sheetData>
  <mergeCells count="16">
    <mergeCell ref="B2:N2"/>
    <mergeCell ref="J3:N3"/>
    <mergeCell ref="D4:G4"/>
    <mergeCell ref="H4:J4"/>
    <mergeCell ref="K4:L4"/>
    <mergeCell ref="B6:C6"/>
    <mergeCell ref="B7:C7"/>
    <mergeCell ref="B8:C8"/>
    <mergeCell ref="B9:C9"/>
    <mergeCell ref="B10:C10"/>
    <mergeCell ref="B11:C11"/>
    <mergeCell ref="B12:C12"/>
    <mergeCell ref="B13:C13"/>
    <mergeCell ref="M4:M5"/>
    <mergeCell ref="N4:N5"/>
    <mergeCell ref="B4:C5"/>
  </mergeCells>
  <pageMargins left="0.314583333333333" right="0.314583333333333" top="0.354166666666667" bottom="0.354166666666667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17"/>
  <sheetViews>
    <sheetView workbookViewId="0">
      <selection activeCell="S17" sqref="S17"/>
    </sheetView>
  </sheetViews>
  <sheetFormatPr defaultColWidth="9" defaultRowHeight="13.5"/>
  <cols>
    <col min="1" max="1" width="11.5" customWidth="1"/>
    <col min="2" max="2" width="15.375" customWidth="1"/>
    <col min="3" max="3" width="8" customWidth="1"/>
    <col min="4" max="4" width="7.5" customWidth="1"/>
    <col min="5" max="5" width="8.5" customWidth="1"/>
    <col min="6" max="6" width="7.125" customWidth="1"/>
    <col min="7" max="7" width="6.625" customWidth="1"/>
    <col min="8" max="8" width="6.875" customWidth="1"/>
    <col min="12" max="13" width="7.5" customWidth="1"/>
    <col min="15" max="15" width="11" customWidth="1"/>
  </cols>
  <sheetData>
    <row r="1" ht="22.5" spans="1:1">
      <c r="A1" s="1" t="s">
        <v>0</v>
      </c>
    </row>
    <row r="2" ht="28.5" spans="1:15">
      <c r="A2" s="22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ht="14.25" spans="11:15">
      <c r="K3" s="58" t="s">
        <v>2</v>
      </c>
      <c r="L3" s="58"/>
      <c r="M3" s="58"/>
      <c r="N3" s="58"/>
      <c r="O3" s="58"/>
    </row>
    <row r="4" ht="30" customHeight="1" spans="1:15">
      <c r="A4" s="23" t="s">
        <v>3</v>
      </c>
      <c r="B4" s="24"/>
      <c r="C4" s="25" t="s">
        <v>30</v>
      </c>
      <c r="D4" s="25" t="s">
        <v>31</v>
      </c>
      <c r="E4" s="26" t="s">
        <v>4</v>
      </c>
      <c r="F4" s="27"/>
      <c r="G4" s="27"/>
      <c r="H4" s="28"/>
      <c r="I4" s="59" t="s">
        <v>5</v>
      </c>
      <c r="J4" s="60"/>
      <c r="K4" s="61"/>
      <c r="L4" s="62" t="s">
        <v>6</v>
      </c>
      <c r="M4" s="63"/>
      <c r="N4" s="25" t="s">
        <v>7</v>
      </c>
      <c r="O4" s="64" t="s">
        <v>8</v>
      </c>
    </row>
    <row r="5" ht="27" spans="1:15">
      <c r="A5" s="29"/>
      <c r="B5" s="30"/>
      <c r="C5" s="31"/>
      <c r="D5" s="31"/>
      <c r="E5" s="32" t="s">
        <v>9</v>
      </c>
      <c r="F5" s="28" t="s">
        <v>10</v>
      </c>
      <c r="G5" s="33" t="s">
        <v>11</v>
      </c>
      <c r="H5" s="32" t="s">
        <v>12</v>
      </c>
      <c r="I5" s="32" t="s">
        <v>13</v>
      </c>
      <c r="J5" s="32" t="s">
        <v>14</v>
      </c>
      <c r="K5" s="65" t="s">
        <v>15</v>
      </c>
      <c r="L5" s="65" t="s">
        <v>16</v>
      </c>
      <c r="M5" s="65" t="s">
        <v>17</v>
      </c>
      <c r="N5" s="31"/>
      <c r="O5" s="66"/>
    </row>
    <row r="6" s="19" customFormat="1" ht="30" customHeight="1" spans="1:44">
      <c r="A6" s="34" t="s">
        <v>18</v>
      </c>
      <c r="B6" s="35"/>
      <c r="C6" s="36">
        <v>50</v>
      </c>
      <c r="D6" s="36"/>
      <c r="E6" s="36">
        <f>SUM(F6:H6)</f>
        <v>3634</v>
      </c>
      <c r="F6" s="36">
        <v>3634</v>
      </c>
      <c r="G6" s="37"/>
      <c r="H6" s="37"/>
      <c r="I6" s="37">
        <v>962500</v>
      </c>
      <c r="K6" s="37"/>
      <c r="L6" s="37"/>
      <c r="M6" s="37"/>
      <c r="N6" s="67">
        <f>I6+L6+K6+J6+M6</f>
        <v>962500</v>
      </c>
      <c r="O6" s="68" t="s">
        <v>19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="19" customFormat="1" ht="30" customHeight="1" spans="1:44">
      <c r="A7" s="38" t="s">
        <v>20</v>
      </c>
      <c r="B7" s="39"/>
      <c r="C7" s="36">
        <v>950</v>
      </c>
      <c r="D7" s="36">
        <v>95</v>
      </c>
      <c r="E7" s="36">
        <f>F7</f>
        <v>553</v>
      </c>
      <c r="F7" s="36">
        <v>553</v>
      </c>
      <c r="G7" s="37"/>
      <c r="H7" s="37">
        <v>1</v>
      </c>
      <c r="I7" s="37">
        <v>524200</v>
      </c>
      <c r="J7" s="37">
        <v>52420</v>
      </c>
      <c r="K7" s="37"/>
      <c r="L7" s="37"/>
      <c r="M7" s="37">
        <v>5700</v>
      </c>
      <c r="N7" s="67">
        <f t="shared" ref="N7:N16" si="0">I7+J7+K7+L7+M7</f>
        <v>582320</v>
      </c>
      <c r="O7" s="69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</row>
    <row r="8" s="19" customFormat="1" ht="30" customHeight="1" spans="1:44">
      <c r="A8" s="38" t="s">
        <v>21</v>
      </c>
      <c r="B8" s="39"/>
      <c r="C8" s="36">
        <v>1211</v>
      </c>
      <c r="D8" s="36">
        <v>122</v>
      </c>
      <c r="E8" s="36">
        <f>F8</f>
        <v>590</v>
      </c>
      <c r="F8" s="36">
        <v>590</v>
      </c>
      <c r="G8" s="37"/>
      <c r="H8" s="37"/>
      <c r="I8" s="37">
        <v>710522</v>
      </c>
      <c r="J8" s="37">
        <v>71580</v>
      </c>
      <c r="K8" s="37"/>
      <c r="L8" s="37">
        <v>5126</v>
      </c>
      <c r="M8" s="37"/>
      <c r="N8" s="67">
        <f t="shared" si="0"/>
        <v>787228</v>
      </c>
      <c r="O8" s="69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</row>
    <row r="9" s="20" customFormat="1" ht="29.25" customHeight="1" spans="1:44">
      <c r="A9" s="40" t="s">
        <v>22</v>
      </c>
      <c r="B9" s="41" t="s">
        <v>32</v>
      </c>
      <c r="C9" s="37">
        <v>2169</v>
      </c>
      <c r="D9" s="37">
        <v>217</v>
      </c>
      <c r="E9" s="36">
        <f t="shared" ref="E9:E14" si="1">F9</f>
        <v>33</v>
      </c>
      <c r="F9" s="36">
        <v>33</v>
      </c>
      <c r="G9" s="36"/>
      <c r="H9" s="36">
        <v>1</v>
      </c>
      <c r="I9" s="70">
        <v>318733</v>
      </c>
      <c r="J9" s="70">
        <v>31935</v>
      </c>
      <c r="K9" s="70"/>
      <c r="L9" s="70"/>
      <c r="M9" s="70">
        <v>13014</v>
      </c>
      <c r="N9" s="70">
        <f t="shared" si="0"/>
        <v>363682</v>
      </c>
      <c r="O9" s="71" t="s">
        <v>23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</row>
    <row r="10" s="20" customFormat="1" ht="33.75" customHeight="1" spans="1:44">
      <c r="A10" s="42"/>
      <c r="B10" s="41" t="s">
        <v>33</v>
      </c>
      <c r="C10" s="43">
        <v>2125</v>
      </c>
      <c r="D10" s="43">
        <v>213</v>
      </c>
      <c r="E10" s="36">
        <f t="shared" si="1"/>
        <v>117</v>
      </c>
      <c r="F10" s="36">
        <v>117</v>
      </c>
      <c r="G10" s="36"/>
      <c r="H10" s="36"/>
      <c r="I10" s="72"/>
      <c r="J10" s="72"/>
      <c r="K10" s="72"/>
      <c r="L10" s="72"/>
      <c r="M10" s="72"/>
      <c r="N10" s="72"/>
      <c r="O10" s="73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</row>
    <row r="11" s="20" customFormat="1" ht="30" customHeight="1" spans="1:44">
      <c r="A11" s="44" t="s">
        <v>24</v>
      </c>
      <c r="B11" s="37" t="s">
        <v>34</v>
      </c>
      <c r="C11" s="45">
        <v>3358</v>
      </c>
      <c r="D11" s="45">
        <v>336</v>
      </c>
      <c r="E11" s="36">
        <f t="shared" si="1"/>
        <v>111</v>
      </c>
      <c r="F11" s="36">
        <v>111</v>
      </c>
      <c r="G11" s="36"/>
      <c r="H11" s="36"/>
      <c r="I11" s="70">
        <v>464504</v>
      </c>
      <c r="J11" s="70">
        <v>46493</v>
      </c>
      <c r="K11" s="70"/>
      <c r="L11" s="70"/>
      <c r="M11" s="70"/>
      <c r="N11" s="70">
        <f t="shared" si="0"/>
        <v>510997</v>
      </c>
      <c r="O11" s="74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</row>
    <row r="12" s="20" customFormat="1" ht="31.5" customHeight="1" spans="1:44">
      <c r="A12" s="46"/>
      <c r="B12" s="37" t="s">
        <v>35</v>
      </c>
      <c r="C12" s="37">
        <v>2955</v>
      </c>
      <c r="D12" s="37">
        <v>296</v>
      </c>
      <c r="E12" s="36">
        <f t="shared" si="1"/>
        <v>21</v>
      </c>
      <c r="F12" s="36">
        <v>21</v>
      </c>
      <c r="G12" s="36"/>
      <c r="H12" s="36"/>
      <c r="I12" s="75"/>
      <c r="J12" s="75"/>
      <c r="K12" s="75"/>
      <c r="L12" s="75"/>
      <c r="M12" s="75"/>
      <c r="N12" s="75"/>
      <c r="O12" s="76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</row>
    <row r="13" s="20" customFormat="1" ht="29.25" customHeight="1" spans="1:44">
      <c r="A13" s="47"/>
      <c r="B13" s="37" t="s">
        <v>36</v>
      </c>
      <c r="C13" s="37">
        <v>2701</v>
      </c>
      <c r="D13" s="37">
        <v>271</v>
      </c>
      <c r="E13" s="36">
        <f t="shared" si="1"/>
        <v>11</v>
      </c>
      <c r="F13" s="36">
        <v>11</v>
      </c>
      <c r="G13" s="36"/>
      <c r="H13" s="36"/>
      <c r="I13" s="72"/>
      <c r="J13" s="72"/>
      <c r="K13" s="72"/>
      <c r="L13" s="72"/>
      <c r="M13" s="72"/>
      <c r="N13" s="72"/>
      <c r="O13" s="77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</row>
    <row r="14" s="21" customFormat="1" ht="21.75" customHeight="1" spans="1:44">
      <c r="A14" s="48" t="s">
        <v>37</v>
      </c>
      <c r="B14" s="38" t="s">
        <v>38</v>
      </c>
      <c r="C14" s="36"/>
      <c r="D14" s="49"/>
      <c r="E14" s="36">
        <f t="shared" si="1"/>
        <v>170</v>
      </c>
      <c r="F14" s="36">
        <v>170</v>
      </c>
      <c r="G14" s="37"/>
      <c r="H14" s="37"/>
      <c r="I14" s="44">
        <v>1082283</v>
      </c>
      <c r="J14" s="44">
        <v>28768</v>
      </c>
      <c r="K14" s="44">
        <v>81551</v>
      </c>
      <c r="L14" s="44"/>
      <c r="M14" s="44"/>
      <c r="N14" s="44">
        <f t="shared" si="0"/>
        <v>1192602</v>
      </c>
      <c r="O14" s="78" t="s">
        <v>39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15" ht="25.5" customHeight="1" spans="1:15">
      <c r="A15" s="50"/>
      <c r="B15" s="38" t="s">
        <v>40</v>
      </c>
      <c r="C15" s="51"/>
      <c r="D15" s="52"/>
      <c r="E15" s="36">
        <f t="shared" ref="E15:E16" si="2">F15</f>
        <v>238</v>
      </c>
      <c r="F15" s="36">
        <v>238</v>
      </c>
      <c r="G15" s="51"/>
      <c r="H15" s="51">
        <v>1</v>
      </c>
      <c r="I15" s="47"/>
      <c r="J15" s="47"/>
      <c r="K15" s="47"/>
      <c r="L15" s="47"/>
      <c r="M15" s="47"/>
      <c r="N15" s="47"/>
      <c r="O15" s="79"/>
    </row>
    <row r="16" ht="30" customHeight="1" spans="1:15">
      <c r="A16" s="53" t="s">
        <v>28</v>
      </c>
      <c r="B16" s="54"/>
      <c r="C16" s="51"/>
      <c r="D16" s="51"/>
      <c r="E16" s="36">
        <f t="shared" si="2"/>
        <v>389</v>
      </c>
      <c r="F16" s="36">
        <v>389</v>
      </c>
      <c r="G16" s="51"/>
      <c r="H16" s="51"/>
      <c r="I16" s="51">
        <v>63175</v>
      </c>
      <c r="J16" s="51"/>
      <c r="K16" s="51"/>
      <c r="L16" s="51"/>
      <c r="M16" s="80"/>
      <c r="N16" s="67">
        <f t="shared" si="0"/>
        <v>63175</v>
      </c>
      <c r="O16" s="81"/>
    </row>
    <row r="17" ht="35.25" customHeight="1" spans="1:15">
      <c r="A17" s="55" t="s">
        <v>5</v>
      </c>
      <c r="B17" s="56"/>
      <c r="C17" s="57"/>
      <c r="D17" s="57"/>
      <c r="E17" s="51">
        <f>SUM(E6:E16)</f>
        <v>5867</v>
      </c>
      <c r="F17" s="51">
        <f>SUM(F6:F16)</f>
        <v>5867</v>
      </c>
      <c r="G17" s="51">
        <f t="shared" ref="G17:N17" si="3">SUM(G6:G16)</f>
        <v>0</v>
      </c>
      <c r="H17" s="51">
        <f t="shared" si="3"/>
        <v>3</v>
      </c>
      <c r="I17" s="51">
        <f t="shared" si="3"/>
        <v>4125917</v>
      </c>
      <c r="J17" s="51">
        <f t="shared" si="3"/>
        <v>231196</v>
      </c>
      <c r="K17" s="51">
        <f t="shared" si="3"/>
        <v>81551</v>
      </c>
      <c r="L17" s="51">
        <f t="shared" si="3"/>
        <v>5126</v>
      </c>
      <c r="M17" s="51">
        <f t="shared" si="3"/>
        <v>18714</v>
      </c>
      <c r="N17" s="57">
        <f t="shared" si="3"/>
        <v>4462504</v>
      </c>
      <c r="O17" s="82"/>
    </row>
  </sheetData>
  <mergeCells count="39">
    <mergeCell ref="A2:O2"/>
    <mergeCell ref="K3:O3"/>
    <mergeCell ref="E4:H4"/>
    <mergeCell ref="I4:K4"/>
    <mergeCell ref="L4:M4"/>
    <mergeCell ref="A6:B6"/>
    <mergeCell ref="A7:B7"/>
    <mergeCell ref="A8:B8"/>
    <mergeCell ref="A16:B16"/>
    <mergeCell ref="A17:B17"/>
    <mergeCell ref="A9:A10"/>
    <mergeCell ref="A11:A13"/>
    <mergeCell ref="A14:A15"/>
    <mergeCell ref="C4:C5"/>
    <mergeCell ref="D4:D5"/>
    <mergeCell ref="I9:I10"/>
    <mergeCell ref="I11:I13"/>
    <mergeCell ref="I14:I15"/>
    <mergeCell ref="J9:J10"/>
    <mergeCell ref="J11:J13"/>
    <mergeCell ref="J14:J15"/>
    <mergeCell ref="K9:K10"/>
    <mergeCell ref="K11:K13"/>
    <mergeCell ref="K14:K15"/>
    <mergeCell ref="L9:L10"/>
    <mergeCell ref="L11:L13"/>
    <mergeCell ref="L14:L15"/>
    <mergeCell ref="M9:M10"/>
    <mergeCell ref="M11:M13"/>
    <mergeCell ref="M14:M15"/>
    <mergeCell ref="N4:N5"/>
    <mergeCell ref="N9:N10"/>
    <mergeCell ref="N11:N13"/>
    <mergeCell ref="N14:N15"/>
    <mergeCell ref="O4:O5"/>
    <mergeCell ref="O9:O10"/>
    <mergeCell ref="O11:O13"/>
    <mergeCell ref="O14:O15"/>
    <mergeCell ref="A4:B5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workbookViewId="0">
      <selection activeCell="Q15" sqref="Q15"/>
    </sheetView>
  </sheetViews>
  <sheetFormatPr defaultColWidth="8" defaultRowHeight="15"/>
  <cols>
    <col min="1" max="1" width="6" style="9" customWidth="1"/>
    <col min="2" max="2" width="8" style="9"/>
    <col min="3" max="3" width="11.875" style="9" customWidth="1"/>
    <col min="4" max="4" width="20" style="9" customWidth="1"/>
    <col min="5" max="5" width="18.375" style="9" customWidth="1"/>
    <col min="6" max="7" width="13.5" style="9" customWidth="1"/>
    <col min="8" max="8" width="9.875" style="9" customWidth="1"/>
    <col min="9" max="9" width="10.375" style="9" customWidth="1"/>
    <col min="10" max="10" width="9.375" style="9" customWidth="1"/>
    <col min="11" max="11" width="11.375" style="9" customWidth="1"/>
    <col min="12" max="16374" width="8" style="9"/>
  </cols>
  <sheetData>
    <row r="1" ht="24" customHeight="1" spans="1:11">
      <c r="A1" s="10" t="s">
        <v>41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ht="45" customHeight="1" spans="1:11">
      <c r="A2" s="12" t="s">
        <v>42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ht="23.25" customHeight="1" spans="1:11">
      <c r="A3" s="12"/>
      <c r="B3" s="13"/>
      <c r="C3" s="13"/>
      <c r="D3" s="13"/>
      <c r="E3" s="13"/>
      <c r="F3" s="13"/>
      <c r="G3" s="13"/>
      <c r="H3" s="13"/>
      <c r="I3" s="17" t="s">
        <v>43</v>
      </c>
      <c r="J3" s="17"/>
      <c r="K3" s="17"/>
    </row>
    <row r="4" s="9" customFormat="1" ht="45" customHeight="1" spans="1:11">
      <c r="A4" s="14" t="s">
        <v>44</v>
      </c>
      <c r="B4" s="14" t="s">
        <v>45</v>
      </c>
      <c r="C4" s="14" t="s">
        <v>46</v>
      </c>
      <c r="D4" s="14" t="s">
        <v>47</v>
      </c>
      <c r="E4" s="14" t="s">
        <v>48</v>
      </c>
      <c r="F4" s="14" t="s">
        <v>49</v>
      </c>
      <c r="G4" s="14" t="s">
        <v>50</v>
      </c>
      <c r="H4" s="14" t="s">
        <v>51</v>
      </c>
      <c r="I4" s="14" t="s">
        <v>52</v>
      </c>
      <c r="J4" s="14" t="s">
        <v>53</v>
      </c>
      <c r="K4" s="14" t="s">
        <v>54</v>
      </c>
    </row>
    <row r="5" s="9" customFormat="1" ht="30" customHeight="1" spans="1:11">
      <c r="A5" s="15">
        <v>1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>
        <v>44052</v>
      </c>
      <c r="I5" s="7">
        <v>34685</v>
      </c>
      <c r="J5" s="7">
        <v>31004</v>
      </c>
      <c r="K5" s="7">
        <v>2208</v>
      </c>
    </row>
    <row r="6" s="9" customFormat="1" ht="30" customHeight="1" spans="1:11">
      <c r="A6" s="15">
        <v>2</v>
      </c>
      <c r="B6" s="7" t="s">
        <v>61</v>
      </c>
      <c r="C6" s="7" t="s">
        <v>62</v>
      </c>
      <c r="D6" s="7" t="s">
        <v>63</v>
      </c>
      <c r="E6" s="7" t="s">
        <v>64</v>
      </c>
      <c r="F6" s="7" t="s">
        <v>65</v>
      </c>
      <c r="G6" s="7" t="s">
        <v>66</v>
      </c>
      <c r="H6" s="7">
        <v>18827</v>
      </c>
      <c r="I6" s="7">
        <v>13056</v>
      </c>
      <c r="J6" s="7">
        <v>12844</v>
      </c>
      <c r="K6" s="7">
        <v>106</v>
      </c>
    </row>
    <row r="7" s="9" customFormat="1" ht="30" customHeight="1" spans="1:11">
      <c r="A7" s="15">
        <v>3</v>
      </c>
      <c r="B7" s="7" t="s">
        <v>61</v>
      </c>
      <c r="C7" s="7" t="s">
        <v>67</v>
      </c>
      <c r="D7" s="7" t="s">
        <v>68</v>
      </c>
      <c r="E7" s="7" t="s">
        <v>69</v>
      </c>
      <c r="F7" s="7" t="s">
        <v>70</v>
      </c>
      <c r="G7" s="7" t="s">
        <v>71</v>
      </c>
      <c r="H7" s="7">
        <v>11989</v>
      </c>
      <c r="I7" s="7">
        <v>10182</v>
      </c>
      <c r="J7" s="7">
        <v>9717</v>
      </c>
      <c r="K7" s="7">
        <v>232</v>
      </c>
    </row>
    <row r="8" s="9" customFormat="1" ht="30" customHeight="1" spans="1:11">
      <c r="A8" s="15">
        <v>4</v>
      </c>
      <c r="B8" s="7" t="s">
        <v>72</v>
      </c>
      <c r="C8" s="7" t="s">
        <v>73</v>
      </c>
      <c r="D8" s="7" t="s">
        <v>74</v>
      </c>
      <c r="E8" s="7" t="s">
        <v>64</v>
      </c>
      <c r="F8" s="7" t="s">
        <v>75</v>
      </c>
      <c r="G8" s="7" t="s">
        <v>76</v>
      </c>
      <c r="H8" s="7">
        <v>77810</v>
      </c>
      <c r="I8" s="7">
        <v>44644</v>
      </c>
      <c r="J8" s="7">
        <v>41570</v>
      </c>
      <c r="K8" s="7">
        <v>1537</v>
      </c>
    </row>
    <row r="9" s="9" customFormat="1" ht="30" customHeight="1" spans="1:11">
      <c r="A9" s="15">
        <v>5</v>
      </c>
      <c r="B9" s="7" t="s">
        <v>77</v>
      </c>
      <c r="C9" s="7" t="s">
        <v>78</v>
      </c>
      <c r="D9" s="7" t="s">
        <v>79</v>
      </c>
      <c r="E9" s="7" t="s">
        <v>64</v>
      </c>
      <c r="F9" s="7" t="s">
        <v>80</v>
      </c>
      <c r="G9" s="7" t="s">
        <v>76</v>
      </c>
      <c r="H9" s="7">
        <v>783</v>
      </c>
      <c r="I9" s="7">
        <v>652.43</v>
      </c>
      <c r="J9" s="7">
        <v>410.31</v>
      </c>
      <c r="K9" s="7">
        <v>121</v>
      </c>
    </row>
    <row r="10" s="9" customFormat="1" ht="30" customHeight="1" spans="1:11">
      <c r="A10" s="15">
        <v>6</v>
      </c>
      <c r="B10" s="7" t="s">
        <v>77</v>
      </c>
      <c r="C10" s="7" t="s">
        <v>78</v>
      </c>
      <c r="D10" s="7" t="s">
        <v>79</v>
      </c>
      <c r="E10" s="7" t="s">
        <v>64</v>
      </c>
      <c r="F10" s="7" t="s">
        <v>81</v>
      </c>
      <c r="G10" s="7" t="s">
        <v>82</v>
      </c>
      <c r="H10" s="7">
        <v>18568</v>
      </c>
      <c r="I10" s="7">
        <v>14600</v>
      </c>
      <c r="J10" s="7">
        <v>13106</v>
      </c>
      <c r="K10" s="7">
        <v>747</v>
      </c>
    </row>
    <row r="11" s="9" customFormat="1" ht="30" customHeight="1" spans="1:11">
      <c r="A11" s="15">
        <v>7</v>
      </c>
      <c r="B11" s="7" t="s">
        <v>83</v>
      </c>
      <c r="C11" s="7" t="s">
        <v>84</v>
      </c>
      <c r="D11" s="7" t="s">
        <v>85</v>
      </c>
      <c r="E11" s="7" t="s">
        <v>69</v>
      </c>
      <c r="F11" s="7" t="s">
        <v>86</v>
      </c>
      <c r="G11" s="7" t="s">
        <v>87</v>
      </c>
      <c r="H11" s="7">
        <v>3136</v>
      </c>
      <c r="I11" s="7">
        <v>2921</v>
      </c>
      <c r="J11" s="7">
        <v>2644</v>
      </c>
      <c r="K11" s="7">
        <v>138</v>
      </c>
    </row>
    <row r="12" s="9" customFormat="1" ht="30" customHeight="1" spans="1:11">
      <c r="A12" s="15">
        <v>8</v>
      </c>
      <c r="B12" s="7" t="s">
        <v>83</v>
      </c>
      <c r="C12" s="7" t="s">
        <v>88</v>
      </c>
      <c r="D12" s="7" t="s">
        <v>89</v>
      </c>
      <c r="E12" s="7" t="s">
        <v>69</v>
      </c>
      <c r="F12" s="7" t="s">
        <v>90</v>
      </c>
      <c r="G12" s="7" t="s">
        <v>91</v>
      </c>
      <c r="H12" s="7">
        <v>7239</v>
      </c>
      <c r="I12" s="7">
        <v>5906</v>
      </c>
      <c r="J12" s="7">
        <v>5542</v>
      </c>
      <c r="K12" s="7">
        <v>182</v>
      </c>
    </row>
    <row r="13" s="9" customFormat="1" ht="30" customHeight="1" spans="1:11">
      <c r="A13" s="15">
        <v>9</v>
      </c>
      <c r="B13" s="7" t="s">
        <v>83</v>
      </c>
      <c r="C13" s="7" t="s">
        <v>88</v>
      </c>
      <c r="D13" s="7" t="s">
        <v>89</v>
      </c>
      <c r="E13" s="7" t="s">
        <v>69</v>
      </c>
      <c r="F13" s="7" t="s">
        <v>92</v>
      </c>
      <c r="G13" s="7" t="s">
        <v>93</v>
      </c>
      <c r="H13" s="7">
        <v>18630</v>
      </c>
      <c r="I13" s="7">
        <v>6387</v>
      </c>
      <c r="J13" s="7">
        <v>3193</v>
      </c>
      <c r="K13" s="7">
        <v>1597</v>
      </c>
    </row>
    <row r="14" s="9" customFormat="1" ht="30" customHeight="1" spans="1:11">
      <c r="A14" s="15">
        <v>10</v>
      </c>
      <c r="B14" s="7" t="s">
        <v>83</v>
      </c>
      <c r="C14" s="7" t="s">
        <v>94</v>
      </c>
      <c r="D14" s="7" t="s">
        <v>95</v>
      </c>
      <c r="E14" s="7" t="s">
        <v>64</v>
      </c>
      <c r="F14" s="7" t="s">
        <v>96</v>
      </c>
      <c r="G14" s="7" t="s">
        <v>97</v>
      </c>
      <c r="H14" s="7">
        <v>101866</v>
      </c>
      <c r="I14" s="7">
        <v>92507</v>
      </c>
      <c r="J14" s="7">
        <v>88676</v>
      </c>
      <c r="K14" s="7">
        <v>1915</v>
      </c>
    </row>
    <row r="15" s="9" customFormat="1" ht="30" customHeight="1" spans="1:11">
      <c r="A15" s="15">
        <v>11</v>
      </c>
      <c r="B15" s="7" t="s">
        <v>72</v>
      </c>
      <c r="C15" s="7" t="s">
        <v>98</v>
      </c>
      <c r="D15" s="7" t="s">
        <v>74</v>
      </c>
      <c r="E15" s="7" t="s">
        <v>69</v>
      </c>
      <c r="F15" s="7" t="s">
        <v>99</v>
      </c>
      <c r="G15" s="7" t="s">
        <v>99</v>
      </c>
      <c r="H15" s="7">
        <v>5099</v>
      </c>
      <c r="I15" s="7">
        <v>4769</v>
      </c>
      <c r="J15" s="7">
        <v>4301</v>
      </c>
      <c r="K15" s="7">
        <v>234</v>
      </c>
    </row>
    <row r="16" ht="28.5" customHeight="1" spans="1:11">
      <c r="A16" s="16" t="s">
        <v>5</v>
      </c>
      <c r="B16" s="16"/>
      <c r="C16" s="16"/>
      <c r="D16" s="16"/>
      <c r="E16" s="16"/>
      <c r="F16" s="16"/>
      <c r="G16" s="16"/>
      <c r="H16" s="16"/>
      <c r="I16" s="16"/>
      <c r="J16" s="16"/>
      <c r="K16" s="18">
        <f>SUM(K5:K15)</f>
        <v>9017</v>
      </c>
    </row>
  </sheetData>
  <mergeCells count="4">
    <mergeCell ref="A1:K1"/>
    <mergeCell ref="A2:K2"/>
    <mergeCell ref="I3:K3"/>
    <mergeCell ref="A16:J16"/>
  </mergeCells>
  <pageMargins left="0.748031496062992" right="0.748031496062992" top="0.984251968503937" bottom="0.984251968503937" header="0.511811023622047" footer="0.511811023622047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tabSelected="1" topLeftCell="A4" workbookViewId="0">
      <selection activeCell="G6" sqref="G6"/>
    </sheetView>
  </sheetViews>
  <sheetFormatPr defaultColWidth="9" defaultRowHeight="13.5" outlineLevelCol="4"/>
  <cols>
    <col min="2" max="2" width="12.75" customWidth="1"/>
    <col min="3" max="3" width="17" customWidth="1"/>
    <col min="4" max="4" width="21.75" customWidth="1"/>
    <col min="5" max="5" width="26.875" customWidth="1"/>
  </cols>
  <sheetData>
    <row r="1" ht="19.5" customHeight="1" spans="1:5">
      <c r="A1" s="1" t="s">
        <v>100</v>
      </c>
      <c r="B1" s="2"/>
      <c r="C1" s="3"/>
      <c r="D1" s="3"/>
      <c r="E1" s="3"/>
    </row>
    <row r="2" ht="28.5" spans="1:5">
      <c r="A2" s="4" t="s">
        <v>101</v>
      </c>
      <c r="B2" s="4"/>
      <c r="C2" s="4"/>
      <c r="D2" s="4"/>
      <c r="E2" s="4"/>
    </row>
    <row r="3" ht="14.25" customHeight="1" spans="2:5">
      <c r="B3" s="4"/>
      <c r="C3" s="4"/>
      <c r="D3" s="4"/>
      <c r="E3" s="5" t="s">
        <v>102</v>
      </c>
    </row>
    <row r="4" ht="33.95" customHeight="1" spans="1:5">
      <c r="A4" s="6" t="s">
        <v>44</v>
      </c>
      <c r="B4" s="6" t="s">
        <v>103</v>
      </c>
      <c r="C4" s="6" t="s">
        <v>104</v>
      </c>
      <c r="D4" s="6" t="s">
        <v>105</v>
      </c>
      <c r="E4" s="6" t="s">
        <v>5</v>
      </c>
    </row>
    <row r="5" ht="33.95" customHeight="1" spans="1:5">
      <c r="A5" s="7">
        <v>1</v>
      </c>
      <c r="B5" s="8" t="s">
        <v>61</v>
      </c>
      <c r="C5" s="7">
        <v>1146626</v>
      </c>
      <c r="D5" s="7">
        <v>338</v>
      </c>
      <c r="E5" s="7">
        <f>SUM(C5:D5)</f>
        <v>1146964</v>
      </c>
    </row>
    <row r="6" ht="33.95" customHeight="1" spans="1:5">
      <c r="A6" s="7">
        <v>2</v>
      </c>
      <c r="B6" s="8" t="s">
        <v>55</v>
      </c>
      <c r="C6" s="7">
        <v>117594</v>
      </c>
      <c r="D6" s="7">
        <v>2208</v>
      </c>
      <c r="E6" s="7">
        <f t="shared" ref="E6:E20" si="0">SUM(C6:D6)</f>
        <v>119802</v>
      </c>
    </row>
    <row r="7" ht="33.95" customHeight="1" spans="1:5">
      <c r="A7" s="7">
        <v>3</v>
      </c>
      <c r="B7" s="8" t="s">
        <v>106</v>
      </c>
      <c r="C7" s="7">
        <v>109839</v>
      </c>
      <c r="D7" s="7"/>
      <c r="E7" s="7">
        <f t="shared" si="0"/>
        <v>109839</v>
      </c>
    </row>
    <row r="8" ht="33.95" customHeight="1" spans="1:5">
      <c r="A8" s="7">
        <v>4</v>
      </c>
      <c r="B8" s="8" t="s">
        <v>77</v>
      </c>
      <c r="C8" s="7">
        <v>132301</v>
      </c>
      <c r="D8" s="7">
        <v>868</v>
      </c>
      <c r="E8" s="7">
        <f t="shared" si="0"/>
        <v>133169</v>
      </c>
    </row>
    <row r="9" ht="33.95" customHeight="1" spans="1:5">
      <c r="A9" s="7">
        <v>5</v>
      </c>
      <c r="B9" s="8" t="s">
        <v>72</v>
      </c>
      <c r="C9" s="7">
        <v>757457</v>
      </c>
      <c r="D9" s="7">
        <v>1771</v>
      </c>
      <c r="E9" s="7">
        <f t="shared" si="0"/>
        <v>759228</v>
      </c>
    </row>
    <row r="10" ht="33.95" customHeight="1" spans="1:5">
      <c r="A10" s="7">
        <v>6</v>
      </c>
      <c r="B10" s="8" t="s">
        <v>107</v>
      </c>
      <c r="C10" s="7">
        <v>317619</v>
      </c>
      <c r="D10" s="7"/>
      <c r="E10" s="7">
        <f t="shared" si="0"/>
        <v>317619</v>
      </c>
    </row>
    <row r="11" ht="33.95" customHeight="1" spans="1:5">
      <c r="A11" s="7">
        <v>7</v>
      </c>
      <c r="B11" s="8" t="s">
        <v>83</v>
      </c>
      <c r="C11" s="7">
        <v>11614</v>
      </c>
      <c r="D11" s="7">
        <v>3832</v>
      </c>
      <c r="E11" s="7">
        <f t="shared" si="0"/>
        <v>15446</v>
      </c>
    </row>
    <row r="12" ht="33.95" customHeight="1" spans="1:5">
      <c r="A12" s="7">
        <v>8</v>
      </c>
      <c r="B12" s="8" t="s">
        <v>108</v>
      </c>
      <c r="C12" s="7">
        <v>101311</v>
      </c>
      <c r="D12" s="7"/>
      <c r="E12" s="7">
        <f t="shared" si="0"/>
        <v>101311</v>
      </c>
    </row>
    <row r="13" ht="33.95" customHeight="1" spans="1:5">
      <c r="A13" s="7">
        <v>9</v>
      </c>
      <c r="B13" s="8" t="s">
        <v>109</v>
      </c>
      <c r="C13" s="7">
        <v>62418</v>
      </c>
      <c r="D13" s="7"/>
      <c r="E13" s="7">
        <f t="shared" si="0"/>
        <v>62418</v>
      </c>
    </row>
    <row r="14" ht="33.95" customHeight="1" spans="1:5">
      <c r="A14" s="7">
        <v>10</v>
      </c>
      <c r="B14" s="8" t="s">
        <v>110</v>
      </c>
      <c r="C14" s="7">
        <v>54064</v>
      </c>
      <c r="D14" s="7"/>
      <c r="E14" s="7">
        <f t="shared" si="0"/>
        <v>54064</v>
      </c>
    </row>
    <row r="15" ht="33.95" customHeight="1" spans="1:5">
      <c r="A15" s="7">
        <v>11</v>
      </c>
      <c r="B15" s="8" t="s">
        <v>111</v>
      </c>
      <c r="C15" s="7">
        <v>224795</v>
      </c>
      <c r="D15" s="7"/>
      <c r="E15" s="7">
        <f t="shared" si="0"/>
        <v>224795</v>
      </c>
    </row>
    <row r="16" ht="33.95" customHeight="1" spans="1:5">
      <c r="A16" s="7">
        <v>12</v>
      </c>
      <c r="B16" s="8" t="s">
        <v>112</v>
      </c>
      <c r="C16" s="7">
        <v>503547</v>
      </c>
      <c r="D16" s="7"/>
      <c r="E16" s="7">
        <f t="shared" si="0"/>
        <v>503547</v>
      </c>
    </row>
    <row r="17" ht="33.95" customHeight="1" spans="1:5">
      <c r="A17" s="7">
        <v>13</v>
      </c>
      <c r="B17" s="8" t="s">
        <v>113</v>
      </c>
      <c r="C17" s="7">
        <v>91210</v>
      </c>
      <c r="D17" s="7"/>
      <c r="E17" s="7">
        <f t="shared" si="0"/>
        <v>91210</v>
      </c>
    </row>
    <row r="18" ht="33.95" customHeight="1" spans="1:5">
      <c r="A18" s="7">
        <v>14</v>
      </c>
      <c r="B18" s="8" t="s">
        <v>114</v>
      </c>
      <c r="C18" s="7">
        <v>299454</v>
      </c>
      <c r="D18" s="7"/>
      <c r="E18" s="7">
        <f t="shared" si="0"/>
        <v>299454</v>
      </c>
    </row>
    <row r="19" ht="33.95" customHeight="1" spans="1:5">
      <c r="A19" s="7">
        <v>15</v>
      </c>
      <c r="B19" s="8" t="s">
        <v>115</v>
      </c>
      <c r="C19" s="7">
        <v>243827</v>
      </c>
      <c r="D19" s="7"/>
      <c r="E19" s="7">
        <f t="shared" si="0"/>
        <v>243827</v>
      </c>
    </row>
    <row r="20" ht="33.95" customHeight="1" spans="1:5">
      <c r="A20" s="7">
        <v>16</v>
      </c>
      <c r="B20" s="8" t="s">
        <v>116</v>
      </c>
      <c r="C20" s="7">
        <v>288828</v>
      </c>
      <c r="D20" s="7"/>
      <c r="E20" s="7">
        <f t="shared" si="0"/>
        <v>288828</v>
      </c>
    </row>
    <row r="21" ht="33.95" customHeight="1" spans="1:5">
      <c r="A21" s="7" t="s">
        <v>5</v>
      </c>
      <c r="B21" s="7"/>
      <c r="C21" s="7">
        <f>SUM(C5:C20)</f>
        <v>4462504</v>
      </c>
      <c r="D21" s="7">
        <f>SUM(D5:D20)</f>
        <v>9017</v>
      </c>
      <c r="E21" s="7">
        <f>SUM(E5:E20)</f>
        <v>4471521</v>
      </c>
    </row>
  </sheetData>
  <mergeCells count="2">
    <mergeCell ref="A2:E2"/>
    <mergeCell ref="A21:B2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汇总表</vt:lpstr>
      <vt:lpstr>汇总</vt:lpstr>
      <vt:lpstr>医疗补助名单</vt:lpstr>
      <vt:lpstr>乡镇支出明细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麦大麦cai</cp:lastModifiedBy>
  <dcterms:created xsi:type="dcterms:W3CDTF">2019-09-04T07:17:00Z</dcterms:created>
  <cp:lastPrinted>2021-12-01T01:01:00Z</cp:lastPrinted>
  <dcterms:modified xsi:type="dcterms:W3CDTF">2022-01-20T01:21:25Z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B6C45AB4CCAB417F995F2A3681AF7E01</vt:lpwstr>
  </property>
</Properties>
</file>